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35" windowWidth="19215" windowHeight="4080" tabRatio="773"/>
  </bookViews>
  <sheets>
    <sheet name="Surplus Energy OI Option" sheetId="3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ForEx" localSheetId="0">'[1]Firm Purchase Revenue Reqmnt'!$B$58</definedName>
    <definedName name="ForEx">#REF!</definedName>
  </definedNames>
  <calcPr calcId="145621"/>
</workbook>
</file>

<file path=xl/calcChain.xml><?xml version="1.0" encoding="utf-8"?>
<calcChain xmlns="http://schemas.openxmlformats.org/spreadsheetml/2006/main">
  <c r="F7" i="31" l="1"/>
  <c r="F4" i="31" l="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7" i="31"/>
</calcChain>
</file>

<file path=xl/sharedStrings.xml><?xml version="1.0" encoding="utf-8"?>
<sst xmlns="http://schemas.openxmlformats.org/spreadsheetml/2006/main" count="9" uniqueCount="9">
  <si>
    <t>GWh</t>
  </si>
  <si>
    <t>k$</t>
  </si>
  <si>
    <t>$/MWh</t>
  </si>
  <si>
    <t xml:space="preserve">OI Base Load Economy Energy Purchases </t>
  </si>
  <si>
    <t>Purchase Cost at MassHub Pricing)</t>
  </si>
  <si>
    <t>Levelized Price:</t>
  </si>
  <si>
    <t>Discount rate:</t>
  </si>
  <si>
    <t>Inflation</t>
  </si>
  <si>
    <t>Levelized Price - 2012$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</si>
</sst>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_);_(&quot;$&quot;\ \(#,##0\);_(&quot;$&quot;\ &quot;-&quot;??_);_(@_)"/>
    <numFmt numFmtId="165" formatCode="_(&quot;$&quot;\ #,##0.00_);_(&quot;$&quot;\ \(#,##0.00\);_(&quot;$&quot;\ &quot;-&quot;??_);_(@_)"/>
    <numFmt numFmtId="166" formatCode="[$-409]d\-mmm;@"/>
    <numFmt numFmtId="167" formatCode="0.0"/>
    <numFmt numFmtId="168" formatCode="&quot;$&quot;#,##0.0"/>
    <numFmt numFmtId="169" formatCode="&quot;$&quot;#,##0.00"/>
    <numFmt numFmtId="170" formatCode="0.0%"/>
  </numFmts>
  <fonts count="1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5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6" fontId="3" fillId="0" borderId="0"/>
    <xf numFmtId="166" fontId="3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14"/>
    <xf numFmtId="167" fontId="4" fillId="0" borderId="0" xfId="14" applyNumberFormat="1"/>
    <xf numFmtId="10" fontId="4" fillId="0" borderId="0" xfId="14" applyNumberFormat="1"/>
    <xf numFmtId="8" fontId="0" fillId="0" borderId="0" xfId="0" applyNumberFormat="1"/>
    <xf numFmtId="0" fontId="5" fillId="0" borderId="0" xfId="14" applyFont="1" applyAlignment="1">
      <alignment horizontal="center"/>
    </xf>
    <xf numFmtId="167" fontId="4" fillId="0" borderId="0" xfId="14" applyNumberFormat="1" applyFill="1" applyBorder="1"/>
    <xf numFmtId="0" fontId="8" fillId="0" borderId="0" xfId="14" applyFont="1"/>
    <xf numFmtId="167" fontId="4" fillId="0" borderId="0" xfId="14" applyNumberFormat="1" applyAlignment="1">
      <alignment horizontal="center"/>
    </xf>
    <xf numFmtId="168" fontId="4" fillId="0" borderId="0" xfId="14" applyNumberFormat="1" applyAlignment="1">
      <alignment horizontal="center"/>
    </xf>
    <xf numFmtId="8" fontId="4" fillId="0" borderId="0" xfId="14" applyNumberFormat="1"/>
    <xf numFmtId="0" fontId="9" fillId="0" borderId="1" xfId="14" applyFont="1" applyBorder="1" applyAlignment="1">
      <alignment horizontal="center"/>
    </xf>
    <xf numFmtId="169" fontId="9" fillId="2" borderId="0" xfId="14" applyNumberFormat="1" applyFont="1" applyFill="1" applyAlignment="1">
      <alignment horizontal="center"/>
    </xf>
    <xf numFmtId="0" fontId="10" fillId="0" borderId="0" xfId="14" applyFont="1" applyAlignment="1">
      <alignment horizontal="center"/>
    </xf>
    <xf numFmtId="10" fontId="7" fillId="0" borderId="0" xfId="1" applyNumberFormat="1" applyFont="1"/>
    <xf numFmtId="169" fontId="10" fillId="0" borderId="0" xfId="14" applyNumberFormat="1" applyFont="1" applyAlignment="1">
      <alignment horizontal="center"/>
    </xf>
    <xf numFmtId="170" fontId="7" fillId="0" borderId="0" xfId="1" applyNumberFormat="1" applyFont="1"/>
    <xf numFmtId="169" fontId="4" fillId="0" borderId="0" xfId="14" applyNumberFormat="1"/>
  </cellXfs>
  <cellStyles count="16">
    <cellStyle name="]_x000d__x000a_Zoomed=1_x000d__x000a_Row=0_x000d__x000a_Column=0_x000d__x000a_Height=0_x000d__x000a_Width=0_x000d__x000a_FontName=FoxFont_x000d__x000a_FontStyle=0_x000d__x000a_FontSize=9_x000d__x000a_PrtFontName=FoxPrin" xfId="6"/>
    <cellStyle name="Comma 2" xfId="10"/>
    <cellStyle name="Currency 2" xfId="3"/>
    <cellStyle name="Currency 3" xfId="5"/>
    <cellStyle name="Normal" xfId="0" builtinId="0"/>
    <cellStyle name="Normal 2" xfId="4"/>
    <cellStyle name="Normal 2 2" xfId="8"/>
    <cellStyle name="Normal 3" xfId="11"/>
    <cellStyle name="Normal 4" xfId="14"/>
    <cellStyle name="Normal 76" xfId="7"/>
    <cellStyle name="Percent" xfId="1" builtinId="5"/>
    <cellStyle name="Percent 2" xfId="12"/>
    <cellStyle name="Percent 3" xfId="13"/>
    <cellStyle name="Percent 4" xfId="9"/>
    <cellStyle name="Percent 5" xfId="15"/>
    <cellStyle name="Style 1" xfId="2"/>
  </cellStyles>
  <dxfs count="0"/>
  <tableStyles count="0" defaultTableStyle="TableStyleMedium2" defaultPivotStyle="PivotStyleLight16"/>
  <colors>
    <mruColors>
      <color rgb="FFFF3399"/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f453/My%20Documents/2013/ENL/Models/Numbers%20to%20Ventx/December%202012/Blended%20Prices/500MW%20Firm%20V%20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ate Base Model"/>
      <sheetName val="Firm Purchase Revenue Reqmnt"/>
      <sheetName val="Economy Energy Price Summary"/>
      <sheetName val="Base Tx"/>
      <sheetName val="HQ500Adj"/>
      <sheetName val="Numbers to V"/>
      <sheetName val="ESAI - Q3 - Low Case"/>
      <sheetName val="ESAI - Q3 - Base Case"/>
      <sheetName val="ESAI - Q3 - High Case"/>
    </sheetNames>
    <sheetDataSet>
      <sheetData sheetId="0"/>
      <sheetData sheetId="1"/>
      <sheetData sheetId="2">
        <row r="58">
          <cell r="B58">
            <v>1.03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W32"/>
  <sheetViews>
    <sheetView tabSelected="1" workbookViewId="0"/>
  </sheetViews>
  <sheetFormatPr defaultRowHeight="15" x14ac:dyDescent="0.25"/>
  <cols>
    <col min="1" max="1" width="9.140625" style="1"/>
    <col min="2" max="2" width="45.140625" style="1" customWidth="1"/>
    <col min="3" max="3" width="31" style="1" customWidth="1"/>
    <col min="4" max="4" width="11.140625" style="1" bestFit="1" customWidth="1"/>
    <col min="5" max="5" width="19.42578125" style="1" customWidth="1"/>
    <col min="6" max="16384" width="9.140625" style="1"/>
  </cols>
  <sheetData>
    <row r="2" spans="1:23" x14ac:dyDescent="0.25">
      <c r="B2" s="5" t="s">
        <v>3</v>
      </c>
      <c r="C2" s="5" t="s">
        <v>4</v>
      </c>
    </row>
    <row r="3" spans="1:23" x14ac:dyDescent="0.25">
      <c r="B3" s="5" t="s">
        <v>0</v>
      </c>
      <c r="C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6"/>
      <c r="V3" s="6"/>
      <c r="W3" s="6"/>
    </row>
    <row r="4" spans="1:23" x14ac:dyDescent="0.25">
      <c r="B4" s="5"/>
      <c r="C4" s="5"/>
      <c r="D4" s="11" t="s">
        <v>2</v>
      </c>
      <c r="E4" s="1" t="s">
        <v>5</v>
      </c>
      <c r="F4" s="12">
        <f>NPV(F5,C7:C30)/NPV(F5,B7:B30)</f>
        <v>63.54274851196854</v>
      </c>
      <c r="G4" s="7">
        <v>2016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6"/>
      <c r="V4" s="6"/>
      <c r="W4" s="6"/>
    </row>
    <row r="5" spans="1:23" x14ac:dyDescent="0.25">
      <c r="A5" s="7">
        <v>2015</v>
      </c>
      <c r="B5" s="8">
        <v>0</v>
      </c>
      <c r="C5" s="9">
        <v>0</v>
      </c>
      <c r="D5" s="13"/>
      <c r="E5" s="1" t="s">
        <v>6</v>
      </c>
      <c r="F5" s="14">
        <v>6.5600000000000006E-2</v>
      </c>
    </row>
    <row r="6" spans="1:23" x14ac:dyDescent="0.25">
      <c r="A6" s="7">
        <v>2016</v>
      </c>
      <c r="B6" s="8">
        <v>0</v>
      </c>
      <c r="C6" s="9">
        <v>0</v>
      </c>
      <c r="D6" s="15"/>
      <c r="E6" s="1" t="s">
        <v>7</v>
      </c>
      <c r="F6" s="16">
        <v>0.02</v>
      </c>
    </row>
    <row r="7" spans="1:23" x14ac:dyDescent="0.25">
      <c r="A7" s="7">
        <v>2017</v>
      </c>
      <c r="B7" s="8">
        <v>1241.2329999999999</v>
      </c>
      <c r="C7" s="9">
        <v>60390.3</v>
      </c>
      <c r="D7" s="15">
        <f>C7/B7</f>
        <v>48.653476019409737</v>
      </c>
      <c r="E7" s="4" t="s">
        <v>8</v>
      </c>
      <c r="F7" s="12">
        <f>F4/(1+F6)^(G4-G7)</f>
        <v>58.70367756993523</v>
      </c>
      <c r="G7" s="1">
        <v>2012</v>
      </c>
    </row>
    <row r="8" spans="1:23" x14ac:dyDescent="0.25">
      <c r="A8" s="7">
        <v>2018</v>
      </c>
      <c r="B8" s="8">
        <v>2532.1590000000001</v>
      </c>
      <c r="C8" s="9">
        <v>122638.5</v>
      </c>
      <c r="D8" s="15">
        <f t="shared" ref="D8:D30" si="0">C8/B8</f>
        <v>48.432385170125571</v>
      </c>
      <c r="E8"/>
      <c r="F8" s="17"/>
    </row>
    <row r="9" spans="1:23" x14ac:dyDescent="0.25">
      <c r="A9" s="7">
        <v>2019</v>
      </c>
      <c r="B9" s="8">
        <v>2494.2829999999999</v>
      </c>
      <c r="C9" s="9">
        <v>124468.3</v>
      </c>
      <c r="D9" s="15">
        <f t="shared" si="0"/>
        <v>49.901434600644755</v>
      </c>
      <c r="E9"/>
      <c r="F9" s="17"/>
    </row>
    <row r="10" spans="1:23" x14ac:dyDescent="0.25">
      <c r="A10" s="7">
        <v>2020</v>
      </c>
      <c r="B10" s="8">
        <v>2489.7289999999998</v>
      </c>
      <c r="C10" s="9">
        <v>129997.7</v>
      </c>
      <c r="D10" s="15">
        <f t="shared" si="0"/>
        <v>52.213594330949277</v>
      </c>
      <c r="E10"/>
      <c r="F10" s="17"/>
    </row>
    <row r="11" spans="1:23" x14ac:dyDescent="0.25">
      <c r="A11" s="7">
        <v>2021</v>
      </c>
      <c r="B11" s="8">
        <v>2531.1689999999999</v>
      </c>
      <c r="C11" s="9">
        <v>137173.5</v>
      </c>
      <c r="D11" s="15">
        <f t="shared" si="0"/>
        <v>54.193734199494386</v>
      </c>
      <c r="E11"/>
      <c r="F11" s="17"/>
    </row>
    <row r="12" spans="1:23" x14ac:dyDescent="0.25">
      <c r="A12" s="7">
        <v>2022</v>
      </c>
      <c r="B12" s="8">
        <v>2505.1680000000001</v>
      </c>
      <c r="C12" s="9">
        <v>141867</v>
      </c>
      <c r="D12" s="15">
        <f t="shared" si="0"/>
        <v>56.629735011783637</v>
      </c>
      <c r="E12"/>
    </row>
    <row r="13" spans="1:23" x14ac:dyDescent="0.25">
      <c r="A13" s="7">
        <v>2023</v>
      </c>
      <c r="B13" s="8">
        <v>2546.2759999999998</v>
      </c>
      <c r="C13" s="9">
        <v>147725.9</v>
      </c>
      <c r="D13" s="15">
        <f t="shared" si="0"/>
        <v>58.016452262048574</v>
      </c>
      <c r="E13"/>
    </row>
    <row r="14" spans="1:23" x14ac:dyDescent="0.25">
      <c r="A14" s="7">
        <v>2024</v>
      </c>
      <c r="B14" s="8">
        <v>2541.011</v>
      </c>
      <c r="C14" s="9">
        <v>150241.1</v>
      </c>
      <c r="D14" s="15">
        <f t="shared" si="0"/>
        <v>59.126505158773419</v>
      </c>
      <c r="E14"/>
    </row>
    <row r="15" spans="1:23" x14ac:dyDescent="0.25">
      <c r="A15" s="7">
        <v>2025</v>
      </c>
      <c r="B15" s="8">
        <v>2599.4720000000002</v>
      </c>
      <c r="C15" s="9">
        <v>158709.29999999999</v>
      </c>
      <c r="D15" s="15">
        <f t="shared" si="0"/>
        <v>61.054437208787007</v>
      </c>
      <c r="E15"/>
    </row>
    <row r="16" spans="1:23" x14ac:dyDescent="0.25">
      <c r="A16" s="7">
        <v>2026</v>
      </c>
      <c r="B16" s="8">
        <v>2629.0880000000002</v>
      </c>
      <c r="C16" s="9">
        <v>164166.6</v>
      </c>
      <c r="D16" s="15">
        <f t="shared" si="0"/>
        <v>62.442413490913957</v>
      </c>
      <c r="E16"/>
    </row>
    <row r="17" spans="1:5" x14ac:dyDescent="0.25">
      <c r="A17" s="7">
        <v>2027</v>
      </c>
      <c r="B17" s="8">
        <v>2635.7939999999999</v>
      </c>
      <c r="C17" s="9">
        <v>167365.5</v>
      </c>
      <c r="D17" s="15">
        <f t="shared" si="0"/>
        <v>63.497185288379896</v>
      </c>
      <c r="E17"/>
    </row>
    <row r="18" spans="1:5" x14ac:dyDescent="0.25">
      <c r="A18" s="7">
        <v>2028</v>
      </c>
      <c r="B18" s="8">
        <v>2632.1</v>
      </c>
      <c r="C18" s="9">
        <v>170121.5</v>
      </c>
      <c r="D18" s="15">
        <f t="shared" si="0"/>
        <v>64.633372592226735</v>
      </c>
      <c r="E18"/>
    </row>
    <row r="19" spans="1:5" x14ac:dyDescent="0.25">
      <c r="A19" s="7">
        <v>2029</v>
      </c>
      <c r="B19" s="8">
        <v>2684.47</v>
      </c>
      <c r="C19" s="9">
        <v>177955.6</v>
      </c>
      <c r="D19" s="15">
        <f t="shared" si="0"/>
        <v>66.290776205358981</v>
      </c>
      <c r="E19"/>
    </row>
    <row r="20" spans="1:5" x14ac:dyDescent="0.25">
      <c r="A20" s="7">
        <v>2030</v>
      </c>
      <c r="B20" s="8">
        <v>2904.6570000000002</v>
      </c>
      <c r="C20" s="9">
        <v>202297.1</v>
      </c>
      <c r="D20" s="15">
        <f t="shared" si="0"/>
        <v>69.645779174615114</v>
      </c>
      <c r="E20"/>
    </row>
    <row r="21" spans="1:5" x14ac:dyDescent="0.25">
      <c r="A21" s="7">
        <v>2031</v>
      </c>
      <c r="B21" s="8">
        <v>2927.502</v>
      </c>
      <c r="C21" s="9">
        <v>206667.4</v>
      </c>
      <c r="D21" s="15">
        <f t="shared" si="0"/>
        <v>70.595135374800762</v>
      </c>
      <c r="E21"/>
    </row>
    <row r="22" spans="1:5" x14ac:dyDescent="0.25">
      <c r="A22" s="7">
        <v>2032</v>
      </c>
      <c r="B22" s="8">
        <v>2988.808</v>
      </c>
      <c r="C22" s="9">
        <v>216246.7</v>
      </c>
      <c r="D22" s="15">
        <f t="shared" si="0"/>
        <v>72.352155106651225</v>
      </c>
      <c r="E22"/>
    </row>
    <row r="23" spans="1:5" x14ac:dyDescent="0.25">
      <c r="A23" s="7">
        <v>2033</v>
      </c>
      <c r="B23" s="8">
        <v>3067.1889999999999</v>
      </c>
      <c r="C23" s="9">
        <v>226108.7</v>
      </c>
      <c r="D23" s="15">
        <f t="shared" si="0"/>
        <v>73.718541635354072</v>
      </c>
      <c r="E23"/>
    </row>
    <row r="24" spans="1:5" x14ac:dyDescent="0.25">
      <c r="A24" s="7">
        <v>2034</v>
      </c>
      <c r="B24" s="8">
        <v>3158.1689999999999</v>
      </c>
      <c r="C24" s="9">
        <v>241177.3</v>
      </c>
      <c r="D24" s="15">
        <f t="shared" si="0"/>
        <v>76.366179263997594</v>
      </c>
      <c r="E24"/>
    </row>
    <row r="25" spans="1:5" x14ac:dyDescent="0.25">
      <c r="A25" s="7">
        <v>2035</v>
      </c>
      <c r="B25" s="8">
        <v>3254.587</v>
      </c>
      <c r="C25" s="9">
        <v>256353.7</v>
      </c>
      <c r="D25" s="15">
        <f t="shared" si="0"/>
        <v>78.76689116007654</v>
      </c>
      <c r="E25"/>
    </row>
    <row r="26" spans="1:5" x14ac:dyDescent="0.25">
      <c r="A26" s="7">
        <v>2036</v>
      </c>
      <c r="B26" s="8">
        <v>3276.279</v>
      </c>
      <c r="C26" s="9">
        <v>264102.2</v>
      </c>
      <c r="D26" s="15">
        <f t="shared" si="0"/>
        <v>80.610411994827061</v>
      </c>
      <c r="E26"/>
    </row>
    <row r="27" spans="1:5" x14ac:dyDescent="0.25">
      <c r="A27" s="7">
        <v>2037</v>
      </c>
      <c r="B27" s="8">
        <v>3275.6370000000002</v>
      </c>
      <c r="C27" s="9">
        <v>268689.3</v>
      </c>
      <c r="D27" s="15">
        <f t="shared" si="0"/>
        <v>82.026579868282099</v>
      </c>
      <c r="E27"/>
    </row>
    <row r="28" spans="1:5" x14ac:dyDescent="0.25">
      <c r="A28" s="7">
        <v>2038</v>
      </c>
      <c r="B28" s="8">
        <v>3291.3679999999999</v>
      </c>
      <c r="C28" s="9">
        <v>275845.09999999998</v>
      </c>
      <c r="D28" s="15">
        <f t="shared" si="0"/>
        <v>83.808647346635198</v>
      </c>
      <c r="E28"/>
    </row>
    <row r="29" spans="1:5" x14ac:dyDescent="0.25">
      <c r="A29" s="7">
        <v>2039</v>
      </c>
      <c r="B29" s="8">
        <v>3309.8139999999999</v>
      </c>
      <c r="C29" s="9">
        <v>282751.09999999998</v>
      </c>
      <c r="D29" s="15">
        <f t="shared" si="0"/>
        <v>85.428093542416576</v>
      </c>
      <c r="E29"/>
    </row>
    <row r="30" spans="1:5" x14ac:dyDescent="0.25">
      <c r="A30" s="7">
        <v>2040</v>
      </c>
      <c r="B30" s="8">
        <v>3378.9749999999999</v>
      </c>
      <c r="C30" s="9">
        <v>299821.5</v>
      </c>
      <c r="D30" s="15">
        <f t="shared" si="0"/>
        <v>88.731494018156397</v>
      </c>
    </row>
    <row r="32" spans="1:5" x14ac:dyDescent="0.25">
      <c r="B32" s="3"/>
      <c r="C32" s="10"/>
    </row>
  </sheetData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Owner xmlns="92ec314d-4c9c-4dd9-83ac-31caef74aaef">
      <UserInfo>
        <DisplayName>DONNELLY, ALLISON</DisplayName>
        <AccountId>69</AccountId>
        <AccountType/>
      </UserInfo>
    </Owner>
    <IR_Filling_Dat xmlns="92ec314d-4c9c-4dd9-83ac-31caef74aaef">2013-04-02T03:00:00+00:00</IR_Filling_Dat>
    <IR_Responder xmlns="92ec314d-4c9c-4dd9-83ac-31caef74aaef" xsi:nil="true"/>
    <IR_Writer xmlns="92ec314d-4c9c-4dd9-83ac-31caef74aaef">
      <UserInfo>
        <DisplayName>WEIR, NORMA</DisplayName>
        <AccountId>101</AccountId>
        <AccountType/>
      </UserInfo>
    </IR_Writer>
    <IR_Received_Date xmlns="92ec314d-4c9c-4dd9-83ac-31caef74aaef">2013-03-18T03:00:00+00:00</IR_Received_Date>
    <IR_Topic xmlns="92ec314d-4c9c-4dd9-83ac-31caef74aaef">121</IR_Topic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35</IR_Requester>
    <IR_Review_Sorting xmlns="92ec314d-4c9c-4dd9-83ac-31caef74aaef">completed by RA</IR_Review_Sorting>
    <IR_Subtopic xmlns="4cfd163b-bcf9-4c5a-b2fe-c1383bc133c7">72</IR_Subtopic>
    <_dlc_DocId xmlns="b4991c62-42bd-42ea-b7fe-769c41f8ce12">4PP4YDNXZNSS-11-2993</_dlc_DocId>
    <_dlc_DocIdUrl xmlns="b4991c62-42bd-42ea-b7fe-769c41f8ce12">
      <Url>http://companies.emera.com/emera/ENLReg/_layouts/DocIdRedir.aspx?ID=4PP4YDNXZNSS-11-2993</Url>
      <Description>4PP4YDNXZNSS-11-2993</Description>
    </_dlc_DocIdUrl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5920DA-82ED-4CB3-9FB4-EEEBD4348810}"/>
</file>

<file path=customXml/itemProps2.xml><?xml version="1.0" encoding="utf-8"?>
<ds:datastoreItem xmlns:ds="http://schemas.openxmlformats.org/officeDocument/2006/customXml" ds:itemID="{74DC9FB1-492A-47E9-8F34-4A4D11D7F9DA}"/>
</file>

<file path=customXml/itemProps3.xml><?xml version="1.0" encoding="utf-8"?>
<ds:datastoreItem xmlns:ds="http://schemas.openxmlformats.org/officeDocument/2006/customXml" ds:itemID="{29DD3FF0-9769-418F-978E-6BA5A43F0A33}"/>
</file>

<file path=customXml/itemProps4.xml><?xml version="1.0" encoding="utf-8"?>
<ds:datastoreItem xmlns:ds="http://schemas.openxmlformats.org/officeDocument/2006/customXml" ds:itemID="{C46FC79B-5E66-4190-8CD8-080975DEC677}"/>
</file>

<file path=customXml/itemProps5.xml><?xml version="1.0" encoding="utf-8"?>
<ds:datastoreItem xmlns:ds="http://schemas.openxmlformats.org/officeDocument/2006/customXml" ds:itemID="{6A928422-DF52-4EFF-A6EA-968996AE4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Surplus Energy OI Option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Norma Weir</dc:creator>
  <cp:lastModifiedBy>DONNELLY, ALLISON</cp:lastModifiedBy>
  <cp:lastPrinted>2013-03-19T19:58:48Z</cp:lastPrinted>
  <dcterms:created xsi:type="dcterms:W3CDTF">2012-03-24T13:30:29Z</dcterms:created>
  <dcterms:modified xsi:type="dcterms:W3CDTF">2013-03-23T22:20:12Z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fcf5d629-72ed-43e0-897d-ddbb08c63535</vt:lpwstr>
  </property>
  <property fmtid="{D5CDD505-2E9C-101B-9397-08002B2CF9AE}" pid="4" name="MetadataSecurityLog">
    <vt:lpwstr>&lt;Log Date="-8588374621640090445" Reason="ItemUpdated" Error=""&gt;&lt;Rule Message="" Name="PM" /&gt;&lt;/Log&gt;</vt:lpwstr>
  </property>
  <property fmtid="{D5CDD505-2E9C-101B-9397-08002B2CF9AE}" pid="5" name="Order">
    <vt:r8>299300</vt:r8>
  </property>
</Properties>
</file>